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lberto\Desktop\Presentazione\"/>
    </mc:Choice>
  </mc:AlternateContent>
  <xr:revisionPtr revIDLastSave="0" documentId="13_ncr:1_{F3A80AB6-F43A-4A51-89B2-12458E52BB75}" xr6:coauthVersionLast="45" xr6:coauthVersionMax="45" xr10:uidLastSave="{00000000-0000-0000-0000-000000000000}"/>
  <bookViews>
    <workbookView xWindow="-120" yWindow="-120" windowWidth="29040" windowHeight="15840" activeTab="1" xr2:uid="{71715321-7BBC-4E51-B8FB-1AC98B992BFD}"/>
  </bookViews>
  <sheets>
    <sheet name="due pezzi" sheetId="2" r:id="rId1"/>
    <sheet name="tre pezzi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3" l="1"/>
  <c r="J16" i="2"/>
  <c r="J26" i="3" l="1"/>
  <c r="J25" i="3"/>
  <c r="J24" i="3" s="1"/>
  <c r="J16" i="3"/>
  <c r="J15" i="3"/>
  <c r="J15" i="2"/>
  <c r="J18" i="3" l="1"/>
  <c r="J17" i="3" s="1"/>
  <c r="J28" i="3"/>
  <c r="J27" i="3" s="1"/>
  <c r="J23" i="3"/>
  <c r="J14" i="3"/>
  <c r="J13" i="3" s="1"/>
  <c r="J14" i="2"/>
  <c r="J13" i="2" s="1"/>
  <c r="J18" i="2"/>
  <c r="J17" i="2" s="1"/>
</calcChain>
</file>

<file path=xl/sharedStrings.xml><?xml version="1.0" encoding="utf-8"?>
<sst xmlns="http://schemas.openxmlformats.org/spreadsheetml/2006/main" count="87" uniqueCount="42">
  <si>
    <t>a</t>
  </si>
  <si>
    <t>b</t>
  </si>
  <si>
    <t>lunghezza della cavità</t>
  </si>
  <si>
    <t>c</t>
  </si>
  <si>
    <t>d</t>
  </si>
  <si>
    <t>spessore della parete</t>
  </si>
  <si>
    <t>e</t>
  </si>
  <si>
    <t>mm.</t>
  </si>
  <si>
    <t>taper al punto di taglio</t>
  </si>
  <si>
    <t>lunghezza della parte incollata</t>
  </si>
  <si>
    <t>DATI</t>
  </si>
  <si>
    <t>CANNA IN DUE PEZZI</t>
  </si>
  <si>
    <t>lunghezza totale della ferrula</t>
  </si>
  <si>
    <t>f</t>
  </si>
  <si>
    <t>lunghezza dei listelli</t>
  </si>
  <si>
    <t>lunghezza totale del pezzo finito</t>
  </si>
  <si>
    <t>g</t>
  </si>
  <si>
    <t>lunghezza della canna finita</t>
  </si>
  <si>
    <t>l</t>
  </si>
  <si>
    <t>DIMENSIONAMENTO FERRULA SLEEVE</t>
  </si>
  <si>
    <t>DIMENSIONAMENTO</t>
  </si>
  <si>
    <t>inserire i dati nelle caselle a fondo grigio</t>
  </si>
  <si>
    <t>a1</t>
  </si>
  <si>
    <t>taper al punto di taglio 1</t>
  </si>
  <si>
    <t>a2</t>
  </si>
  <si>
    <t>taper al punto di taglio 2</t>
  </si>
  <si>
    <t>DIMENSIONAMENTO FERRULA 1</t>
  </si>
  <si>
    <t>b1</t>
  </si>
  <si>
    <t>c1</t>
  </si>
  <si>
    <t>d1</t>
  </si>
  <si>
    <t>e1</t>
  </si>
  <si>
    <t>f1</t>
  </si>
  <si>
    <t>b2</t>
  </si>
  <si>
    <t>c2</t>
  </si>
  <si>
    <t>d2</t>
  </si>
  <si>
    <t>e2</t>
  </si>
  <si>
    <t>f2</t>
  </si>
  <si>
    <t>DIMENSIONAMENTO FERRULA 2</t>
  </si>
  <si>
    <t>DATI FERRULA 2</t>
  </si>
  <si>
    <t>DATI FERRULA 1</t>
  </si>
  <si>
    <t>CANNA IN TRE PEZZI</t>
  </si>
  <si>
    <t>per valore inferiore a 0,80 assumere 0,80
per valore superiore a 1,35 assumere 1,35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</si>
</sst>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80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4" fontId="2" fillId="0" borderId="0" xfId="1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165" fontId="2" fillId="4" borderId="0" xfId="1" applyNumberFormat="1" applyFont="1" applyFill="1" applyBorder="1" applyAlignment="1" applyProtection="1">
      <alignment vertical="center"/>
      <protection locked="0"/>
    </xf>
    <xf numFmtId="164" fontId="2" fillId="4" borderId="0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65" fontId="2" fillId="0" borderId="0" xfId="1" applyNumberFormat="1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hidden="1"/>
    </xf>
    <xf numFmtId="164" fontId="2" fillId="0" borderId="0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164" fontId="2" fillId="0" borderId="7" xfId="1" applyNumberFormat="1" applyFont="1" applyFill="1" applyBorder="1" applyAlignment="1" applyProtection="1">
      <alignment vertical="center"/>
      <protection locked="0"/>
    </xf>
    <xf numFmtId="164" fontId="2" fillId="0" borderId="7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3" fontId="2" fillId="0" borderId="7" xfId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 wrapText="1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 applyProtection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6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0</xdr:rowOff>
    </xdr:from>
    <xdr:to>
      <xdr:col>11</xdr:col>
      <xdr:colOff>2409825</xdr:colOff>
      <xdr:row>8</xdr:row>
      <xdr:rowOff>1468226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4980ED6-EB89-4ACB-B961-60B833E5D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52450"/>
          <a:ext cx="10058400" cy="2468351"/>
        </a:xfrm>
        <a:prstGeom prst="rect">
          <a:avLst/>
        </a:prstGeom>
      </xdr:spPr>
    </xdr:pic>
    <xdr:clientData/>
  </xdr:twoCellAnchor>
  <xdr:twoCellAnchor editAs="oneCell">
    <xdr:from>
      <xdr:col>11</xdr:col>
      <xdr:colOff>552450</xdr:colOff>
      <xdr:row>1</xdr:row>
      <xdr:rowOff>19051</xdr:rowOff>
    </xdr:from>
    <xdr:to>
      <xdr:col>11</xdr:col>
      <xdr:colOff>2509633</xdr:colOff>
      <xdr:row>1</xdr:row>
      <xdr:rowOff>1000125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4256F5A0-E1E8-42E1-AB9C-5F5CAA946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133351"/>
          <a:ext cx="1957183" cy="981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25668</xdr:rowOff>
    </xdr:from>
    <xdr:to>
      <xdr:col>11</xdr:col>
      <xdr:colOff>2352675</xdr:colOff>
      <xdr:row>8</xdr:row>
      <xdr:rowOff>3503111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2E986FB-65D6-4083-BD11-DF190071C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78093"/>
          <a:ext cx="9963150" cy="4677593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571501</xdr:colOff>
      <xdr:row>1</xdr:row>
      <xdr:rowOff>28576</xdr:rowOff>
    </xdr:from>
    <xdr:to>
      <xdr:col>11</xdr:col>
      <xdr:colOff>2495550</xdr:colOff>
      <xdr:row>1</xdr:row>
      <xdr:rowOff>993041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9322C82-7572-4725-9F1A-6FBA030CB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1" y="142876"/>
          <a:ext cx="1924049" cy="964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45FE7-935C-4C90-A689-99EB77991C9E}">
  <sheetPr>
    <tabColor theme="9" tint="-0.499984740745262"/>
    <pageSetUpPr fitToPage="1"/>
  </sheetPr>
  <dimension ref="A1:P19"/>
  <sheetViews>
    <sheetView showGridLines="0" showRowColHeaders="0" zoomScaleNormal="100" workbookViewId="0">
      <selection activeCell="P18" sqref="P18"/>
    </sheetView>
  </sheetViews>
  <sheetFormatPr defaultColWidth="8.85546875" defaultRowHeight="15.75" x14ac:dyDescent="0.25"/>
  <cols>
    <col min="1" max="1" width="1.7109375" style="3" customWidth="1"/>
    <col min="2" max="2" width="5.7109375" style="1" customWidth="1"/>
    <col min="3" max="3" width="27.42578125" style="3" customWidth="1"/>
    <col min="4" max="4" width="7.140625" style="2" customWidth="1"/>
    <col min="5" max="5" width="10.85546875" style="3" customWidth="1"/>
    <col min="6" max="6" width="3.28515625" style="3" customWidth="1"/>
    <col min="7" max="7" width="4.140625" style="5" customWidth="1"/>
    <col min="8" max="8" width="32.28515625" style="3" customWidth="1"/>
    <col min="9" max="9" width="8.85546875" style="3"/>
    <col min="10" max="10" width="13.140625" style="4" customWidth="1"/>
    <col min="11" max="11" width="2.28515625" style="3" customWidth="1"/>
    <col min="12" max="12" width="37.7109375" style="3" customWidth="1"/>
    <col min="13" max="13" width="1.7109375" style="3" customWidth="1"/>
    <col min="14" max="15" width="8.85546875" style="3"/>
    <col min="16" max="16" width="11.85546875" style="3" customWidth="1"/>
    <col min="17" max="16384" width="8.85546875" style="3"/>
  </cols>
  <sheetData>
    <row r="1" spans="1:16" ht="9" customHeight="1" x14ac:dyDescent="0.25">
      <c r="A1" s="17"/>
      <c r="B1" s="7"/>
      <c r="C1" s="8"/>
      <c r="D1" s="9"/>
      <c r="E1" s="8"/>
      <c r="F1" s="8"/>
      <c r="G1" s="10"/>
      <c r="H1" s="8"/>
      <c r="I1" s="8"/>
      <c r="J1" s="14"/>
      <c r="K1" s="8"/>
      <c r="L1" s="8"/>
      <c r="M1" s="18"/>
    </row>
    <row r="2" spans="1:16" s="6" customFormat="1" ht="80.099999999999994" customHeight="1" x14ac:dyDescent="0.25">
      <c r="A2" s="19"/>
      <c r="B2" s="20"/>
      <c r="C2" s="55" t="s">
        <v>19</v>
      </c>
      <c r="D2" s="55"/>
      <c r="E2" s="55"/>
      <c r="F2" s="21"/>
      <c r="G2" s="21"/>
      <c r="H2" s="22" t="s">
        <v>11</v>
      </c>
      <c r="I2" s="60" t="s">
        <v>21</v>
      </c>
      <c r="J2" s="60"/>
      <c r="K2" s="60"/>
      <c r="L2" s="59"/>
      <c r="M2" s="23"/>
    </row>
    <row r="3" spans="1:16" x14ac:dyDescent="0.25">
      <c r="A3" s="24"/>
      <c r="B3" s="25"/>
      <c r="C3" s="26"/>
      <c r="D3" s="27"/>
      <c r="E3" s="26"/>
      <c r="F3" s="26"/>
      <c r="G3" s="28"/>
      <c r="H3" s="26"/>
      <c r="I3" s="26"/>
      <c r="J3" s="29"/>
      <c r="K3" s="26"/>
      <c r="L3" s="26"/>
      <c r="M3" s="30"/>
    </row>
    <row r="4" spans="1:16" x14ac:dyDescent="0.25">
      <c r="A4" s="24"/>
      <c r="B4" s="25"/>
      <c r="C4" s="26"/>
      <c r="D4" s="27"/>
      <c r="E4" s="26"/>
      <c r="F4" s="26"/>
      <c r="G4" s="28"/>
      <c r="H4" s="26"/>
      <c r="I4" s="26"/>
      <c r="J4" s="29"/>
      <c r="K4" s="26"/>
      <c r="L4" s="26"/>
      <c r="M4" s="30"/>
    </row>
    <row r="5" spans="1:16" x14ac:dyDescent="0.25">
      <c r="A5" s="24"/>
      <c r="B5" s="25"/>
      <c r="C5" s="26"/>
      <c r="D5" s="27"/>
      <c r="E5" s="26"/>
      <c r="F5" s="26"/>
      <c r="G5" s="28"/>
      <c r="H5" s="26"/>
      <c r="I5" s="26"/>
      <c r="J5" s="29"/>
      <c r="K5" s="26"/>
      <c r="L5" s="26"/>
      <c r="M5" s="30"/>
    </row>
    <row r="6" spans="1:16" x14ac:dyDescent="0.25">
      <c r="A6" s="24"/>
      <c r="B6" s="25"/>
      <c r="C6" s="26"/>
      <c r="D6" s="27"/>
      <c r="E6" s="26"/>
      <c r="F6" s="26"/>
      <c r="G6" s="28"/>
      <c r="H6" s="26"/>
      <c r="I6" s="26"/>
      <c r="J6" s="29"/>
      <c r="K6" s="26"/>
      <c r="L6" s="26"/>
      <c r="M6" s="30"/>
    </row>
    <row r="7" spans="1:16" x14ac:dyDescent="0.25">
      <c r="A7" s="24"/>
      <c r="B7" s="25"/>
      <c r="C7" s="26"/>
      <c r="D7" s="27"/>
      <c r="E7" s="26"/>
      <c r="F7" s="26"/>
      <c r="G7" s="28"/>
      <c r="H7" s="26"/>
      <c r="I7" s="26"/>
      <c r="J7" s="29"/>
      <c r="K7" s="26"/>
      <c r="L7" s="26"/>
      <c r="M7" s="30"/>
    </row>
    <row r="8" spans="1:16" x14ac:dyDescent="0.25">
      <c r="A8" s="24"/>
      <c r="B8" s="25"/>
      <c r="C8" s="26"/>
      <c r="D8" s="27"/>
      <c r="E8" s="26"/>
      <c r="F8" s="26"/>
      <c r="G8" s="28"/>
      <c r="H8" s="26"/>
      <c r="I8" s="26"/>
      <c r="J8" s="29"/>
      <c r="K8" s="26"/>
      <c r="L8" s="26"/>
      <c r="M8" s="30"/>
    </row>
    <row r="9" spans="1:16" ht="146.44999999999999" customHeight="1" x14ac:dyDescent="0.25">
      <c r="A9" s="24"/>
      <c r="B9" s="25"/>
      <c r="C9" s="26"/>
      <c r="D9" s="27"/>
      <c r="E9" s="26"/>
      <c r="F9" s="26"/>
      <c r="G9" s="28"/>
      <c r="H9" s="26"/>
      <c r="I9" s="26"/>
      <c r="J9" s="29"/>
      <c r="K9" s="26"/>
      <c r="L9" s="26"/>
      <c r="M9" s="30"/>
    </row>
    <row r="10" spans="1:16" ht="9.6" customHeight="1" x14ac:dyDescent="0.25">
      <c r="A10" s="24"/>
      <c r="B10" s="7"/>
      <c r="C10" s="8"/>
      <c r="D10" s="9"/>
      <c r="E10" s="8"/>
      <c r="F10" s="8"/>
      <c r="G10" s="10"/>
      <c r="H10" s="8"/>
      <c r="I10" s="8"/>
      <c r="J10" s="14"/>
      <c r="K10" s="8"/>
      <c r="L10" s="8"/>
      <c r="M10" s="30"/>
    </row>
    <row r="11" spans="1:16" x14ac:dyDescent="0.25">
      <c r="A11" s="24"/>
      <c r="B11" s="31"/>
      <c r="C11" s="32" t="s">
        <v>10</v>
      </c>
      <c r="D11" s="33"/>
      <c r="E11" s="32"/>
      <c r="F11" s="34"/>
      <c r="G11" s="12"/>
      <c r="H11" s="54" t="s">
        <v>20</v>
      </c>
      <c r="I11" s="54"/>
      <c r="J11" s="54"/>
      <c r="K11" s="34"/>
      <c r="L11" s="34"/>
      <c r="M11" s="30"/>
    </row>
    <row r="12" spans="1:16" x14ac:dyDescent="0.25">
      <c r="A12" s="24"/>
      <c r="B12" s="31"/>
      <c r="C12" s="34"/>
      <c r="D12" s="35"/>
      <c r="E12" s="34"/>
      <c r="F12" s="34"/>
      <c r="G12" s="12"/>
      <c r="H12" s="34"/>
      <c r="I12" s="34"/>
      <c r="J12" s="36"/>
      <c r="K12" s="34"/>
      <c r="L12" s="34"/>
      <c r="M12" s="30"/>
    </row>
    <row r="13" spans="1:16" x14ac:dyDescent="0.25">
      <c r="A13" s="24"/>
      <c r="B13" s="31" t="s">
        <v>18</v>
      </c>
      <c r="C13" s="34" t="s">
        <v>17</v>
      </c>
      <c r="D13" s="37" t="s">
        <v>7</v>
      </c>
      <c r="E13" s="15"/>
      <c r="F13" s="38"/>
      <c r="G13" s="13" t="s">
        <v>1</v>
      </c>
      <c r="H13" s="34" t="s">
        <v>12</v>
      </c>
      <c r="I13" s="37" t="s">
        <v>7</v>
      </c>
      <c r="J13" s="38">
        <f>J15+J14</f>
        <v>0</v>
      </c>
      <c r="K13" s="34"/>
      <c r="L13" s="39"/>
      <c r="M13" s="30"/>
    </row>
    <row r="14" spans="1:16" x14ac:dyDescent="0.25">
      <c r="A14" s="24"/>
      <c r="B14" s="31" t="s">
        <v>0</v>
      </c>
      <c r="C14" s="34" t="s">
        <v>8</v>
      </c>
      <c r="D14" s="37" t="s">
        <v>7</v>
      </c>
      <c r="E14" s="16"/>
      <c r="F14" s="40"/>
      <c r="G14" s="13" t="s">
        <v>3</v>
      </c>
      <c r="H14" s="34" t="s">
        <v>9</v>
      </c>
      <c r="I14" s="37" t="s">
        <v>7</v>
      </c>
      <c r="J14" s="38">
        <f>_xlfn.FLOOR.MATH(J15/4*3)</f>
        <v>0</v>
      </c>
      <c r="K14" s="34"/>
      <c r="L14" s="39"/>
      <c r="M14" s="30"/>
    </row>
    <row r="15" spans="1:16" x14ac:dyDescent="0.25">
      <c r="A15" s="24"/>
      <c r="B15" s="31"/>
      <c r="C15" s="34"/>
      <c r="D15" s="35"/>
      <c r="E15" s="11"/>
      <c r="F15" s="40"/>
      <c r="G15" s="13" t="s">
        <v>4</v>
      </c>
      <c r="H15" s="34" t="s">
        <v>2</v>
      </c>
      <c r="I15" s="37" t="s">
        <v>7</v>
      </c>
      <c r="J15" s="38">
        <f>ROUND(E14*(2+3.14*3),0)</f>
        <v>0</v>
      </c>
      <c r="K15" s="34"/>
      <c r="L15" s="39"/>
      <c r="M15" s="30"/>
    </row>
    <row r="16" spans="1:16" ht="30" customHeight="1" x14ac:dyDescent="0.25">
      <c r="A16" s="24"/>
      <c r="B16" s="31"/>
      <c r="C16" s="34"/>
      <c r="D16" s="35"/>
      <c r="E16" s="11"/>
      <c r="F16" s="40"/>
      <c r="G16" s="13" t="s">
        <v>6</v>
      </c>
      <c r="H16" s="34" t="s">
        <v>5</v>
      </c>
      <c r="I16" s="37" t="s">
        <v>7</v>
      </c>
      <c r="J16" s="36">
        <f>ROUND(0.8+((E14-3.5)*0.08462),2)</f>
        <v>0.5</v>
      </c>
      <c r="K16" s="34"/>
      <c r="L16" s="58" t="s">
        <v>41</v>
      </c>
      <c r="M16" s="30"/>
      <c r="P16" s="36"/>
    </row>
    <row r="17" spans="1:13" x14ac:dyDescent="0.25">
      <c r="A17" s="24"/>
      <c r="B17" s="31"/>
      <c r="C17" s="34"/>
      <c r="D17" s="35"/>
      <c r="E17" s="11"/>
      <c r="F17" s="40"/>
      <c r="G17" s="13" t="s">
        <v>13</v>
      </c>
      <c r="H17" s="34" t="s">
        <v>14</v>
      </c>
      <c r="I17" s="37" t="s">
        <v>7</v>
      </c>
      <c r="J17" s="38">
        <f>J18-J15</f>
        <v>0</v>
      </c>
      <c r="K17" s="34"/>
      <c r="L17" s="39"/>
      <c r="M17" s="30"/>
    </row>
    <row r="18" spans="1:13" x14ac:dyDescent="0.25">
      <c r="A18" s="24"/>
      <c r="B18" s="31"/>
      <c r="C18" s="34"/>
      <c r="D18" s="35"/>
      <c r="E18" s="11"/>
      <c r="F18" s="40"/>
      <c r="G18" s="13" t="s">
        <v>16</v>
      </c>
      <c r="H18" s="34" t="s">
        <v>15</v>
      </c>
      <c r="I18" s="37" t="s">
        <v>7</v>
      </c>
      <c r="J18" s="38">
        <f>(E13+J15)/2</f>
        <v>0</v>
      </c>
      <c r="K18" s="34"/>
      <c r="L18" s="39"/>
      <c r="M18" s="30"/>
    </row>
    <row r="19" spans="1:13" x14ac:dyDescent="0.25">
      <c r="A19" s="41"/>
      <c r="B19" s="42"/>
      <c r="C19" s="43"/>
      <c r="D19" s="44"/>
      <c r="E19" s="45"/>
      <c r="F19" s="46"/>
      <c r="G19" s="47"/>
      <c r="H19" s="43"/>
      <c r="I19" s="43"/>
      <c r="J19" s="48"/>
      <c r="K19" s="43"/>
      <c r="L19" s="43"/>
      <c r="M19" s="49"/>
    </row>
  </sheetData>
  <sheetProtection algorithmName="SHA-512" hashValue="fQxAjYl9S6Lzm0F8PECUpPKxN8Ql6qzAnFnr04QzDSjgQLRI9iuA8wNkwNYVNJGi2+V9JM7k8dd4uPl/4Ejljw==" saltValue="va2dlz2SZBo1LF/p+4b7wQ==" spinCount="100000" sheet="1" objects="1" scenarios="1"/>
  <mergeCells count="3">
    <mergeCell ref="H11:J11"/>
    <mergeCell ref="C2:E2"/>
    <mergeCell ref="I2:K2"/>
  </mergeCells>
  <pageMargins left="0.7" right="0.7" top="0.75" bottom="0.75" header="0.3" footer="0.3"/>
  <pageSetup paperSize="9" scale="8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D98CB-F79C-4E9E-A424-2EF63189608A}">
  <sheetPr>
    <tabColor rgb="FFC00000"/>
  </sheetPr>
  <dimension ref="A1:M29"/>
  <sheetViews>
    <sheetView showGridLines="0" showRowColHeaders="0" tabSelected="1" zoomScaleNormal="100" workbookViewId="0">
      <selection activeCell="U9" sqref="U9"/>
    </sheetView>
  </sheetViews>
  <sheetFormatPr defaultColWidth="8.85546875" defaultRowHeight="15.75" x14ac:dyDescent="0.25"/>
  <cols>
    <col min="1" max="1" width="1.7109375" style="3" customWidth="1"/>
    <col min="2" max="2" width="5.7109375" style="1" customWidth="1"/>
    <col min="3" max="3" width="27.42578125" style="3" customWidth="1"/>
    <col min="4" max="4" width="7.140625" style="2" customWidth="1"/>
    <col min="5" max="5" width="10.85546875" style="3" customWidth="1"/>
    <col min="6" max="6" width="3.28515625" style="3" customWidth="1"/>
    <col min="7" max="7" width="4.140625" style="5" customWidth="1"/>
    <col min="8" max="8" width="32.28515625" style="3" customWidth="1"/>
    <col min="9" max="9" width="8.85546875" style="3"/>
    <col min="10" max="10" width="13.140625" style="4" customWidth="1"/>
    <col min="11" max="11" width="2.28515625" style="3" customWidth="1"/>
    <col min="12" max="12" width="37.7109375" style="3" customWidth="1"/>
    <col min="13" max="13" width="1.7109375" style="3" customWidth="1"/>
    <col min="14" max="16384" width="8.85546875" style="3"/>
  </cols>
  <sheetData>
    <row r="1" spans="1:13" ht="9" customHeight="1" x14ac:dyDescent="0.25">
      <c r="A1" s="17"/>
      <c r="B1" s="7"/>
      <c r="C1" s="8"/>
      <c r="D1" s="9"/>
      <c r="E1" s="8"/>
      <c r="F1" s="8"/>
      <c r="G1" s="10"/>
      <c r="H1" s="8"/>
      <c r="I1" s="8"/>
      <c r="J1" s="14"/>
      <c r="K1" s="8"/>
      <c r="L1" s="8"/>
      <c r="M1" s="18"/>
    </row>
    <row r="2" spans="1:13" s="6" customFormat="1" ht="80.099999999999994" customHeight="1" x14ac:dyDescent="0.25">
      <c r="A2" s="19"/>
      <c r="B2" s="51"/>
      <c r="C2" s="56" t="s">
        <v>19</v>
      </c>
      <c r="D2" s="56"/>
      <c r="E2" s="56"/>
      <c r="F2" s="52"/>
      <c r="G2" s="52"/>
      <c r="H2" s="53" t="s">
        <v>40</v>
      </c>
      <c r="I2" s="62" t="s">
        <v>21</v>
      </c>
      <c r="J2" s="62"/>
      <c r="K2" s="62"/>
      <c r="L2" s="61"/>
      <c r="M2" s="23"/>
    </row>
    <row r="3" spans="1:13" x14ac:dyDescent="0.25">
      <c r="A3" s="24"/>
      <c r="B3" s="25"/>
      <c r="C3" s="26"/>
      <c r="D3" s="27"/>
      <c r="E3" s="26"/>
      <c r="F3" s="26"/>
      <c r="G3" s="28"/>
      <c r="H3" s="26"/>
      <c r="I3" s="26"/>
      <c r="J3" s="29"/>
      <c r="K3" s="26"/>
      <c r="L3" s="26"/>
      <c r="M3" s="30"/>
    </row>
    <row r="4" spans="1:13" x14ac:dyDescent="0.25">
      <c r="A4" s="24"/>
      <c r="B4" s="25"/>
      <c r="C4" s="26"/>
      <c r="D4" s="27"/>
      <c r="E4" s="26"/>
      <c r="F4" s="26"/>
      <c r="G4" s="28"/>
      <c r="H4" s="26"/>
      <c r="I4" s="26"/>
      <c r="J4" s="29"/>
      <c r="K4" s="26"/>
      <c r="L4" s="26"/>
      <c r="M4" s="30"/>
    </row>
    <row r="5" spans="1:13" x14ac:dyDescent="0.25">
      <c r="A5" s="24"/>
      <c r="B5" s="25"/>
      <c r="C5" s="26"/>
      <c r="D5" s="27"/>
      <c r="E5" s="26"/>
      <c r="F5" s="26"/>
      <c r="G5" s="28"/>
      <c r="H5" s="26"/>
      <c r="I5" s="26"/>
      <c r="J5" s="29"/>
      <c r="K5" s="26"/>
      <c r="L5" s="26"/>
      <c r="M5" s="30"/>
    </row>
    <row r="6" spans="1:13" x14ac:dyDescent="0.25">
      <c r="A6" s="24"/>
      <c r="B6" s="25"/>
      <c r="C6" s="26"/>
      <c r="D6" s="27"/>
      <c r="E6" s="26"/>
      <c r="F6" s="26"/>
      <c r="G6" s="28"/>
      <c r="H6" s="26"/>
      <c r="I6" s="26"/>
      <c r="J6" s="29"/>
      <c r="K6" s="26"/>
      <c r="L6" s="26"/>
      <c r="M6" s="30"/>
    </row>
    <row r="7" spans="1:13" x14ac:dyDescent="0.25">
      <c r="A7" s="24"/>
      <c r="B7" s="25"/>
      <c r="C7" s="26"/>
      <c r="D7" s="27"/>
      <c r="E7" s="26"/>
      <c r="F7" s="26"/>
      <c r="G7" s="28"/>
      <c r="H7" s="26"/>
      <c r="I7" s="26"/>
      <c r="J7" s="29"/>
      <c r="K7" s="26"/>
      <c r="L7" s="26"/>
      <c r="M7" s="30"/>
    </row>
    <row r="8" spans="1:13" x14ac:dyDescent="0.25">
      <c r="A8" s="24"/>
      <c r="B8" s="25"/>
      <c r="C8" s="26"/>
      <c r="D8" s="27"/>
      <c r="E8" s="26"/>
      <c r="F8" s="26"/>
      <c r="G8" s="28"/>
      <c r="H8" s="26"/>
      <c r="I8" s="26"/>
      <c r="J8" s="29"/>
      <c r="K8" s="26"/>
      <c r="L8" s="26"/>
      <c r="M8" s="30"/>
    </row>
    <row r="9" spans="1:13" ht="278.45" customHeight="1" x14ac:dyDescent="0.25">
      <c r="A9" s="24"/>
      <c r="B9" s="25"/>
      <c r="C9" s="26"/>
      <c r="D9" s="27"/>
      <c r="E9" s="26"/>
      <c r="F9" s="26"/>
      <c r="G9" s="28"/>
      <c r="H9" s="26"/>
      <c r="I9" s="26"/>
      <c r="J9" s="29"/>
      <c r="K9" s="26"/>
      <c r="L9" s="26"/>
      <c r="M9" s="30"/>
    </row>
    <row r="10" spans="1:13" ht="9.6" customHeight="1" x14ac:dyDescent="0.25">
      <c r="A10" s="24"/>
      <c r="B10" s="7"/>
      <c r="C10" s="8"/>
      <c r="D10" s="9"/>
      <c r="E10" s="8"/>
      <c r="F10" s="8"/>
      <c r="G10" s="10"/>
      <c r="H10" s="8"/>
      <c r="I10" s="8"/>
      <c r="J10" s="14"/>
      <c r="K10" s="8"/>
      <c r="L10" s="8"/>
      <c r="M10" s="30"/>
    </row>
    <row r="11" spans="1:13" x14ac:dyDescent="0.25">
      <c r="A11" s="24"/>
      <c r="B11" s="31"/>
      <c r="C11" s="50" t="s">
        <v>39</v>
      </c>
      <c r="D11" s="33"/>
      <c r="E11" s="32"/>
      <c r="F11" s="34"/>
      <c r="G11" s="12"/>
      <c r="H11" s="57" t="s">
        <v>26</v>
      </c>
      <c r="I11" s="57"/>
      <c r="J11" s="57"/>
      <c r="K11" s="34"/>
      <c r="L11" s="34"/>
      <c r="M11" s="30"/>
    </row>
    <row r="12" spans="1:13" x14ac:dyDescent="0.25">
      <c r="A12" s="24"/>
      <c r="B12" s="31"/>
      <c r="C12" s="34"/>
      <c r="D12" s="35"/>
      <c r="E12" s="34"/>
      <c r="F12" s="34"/>
      <c r="G12" s="12"/>
      <c r="H12" s="34"/>
      <c r="I12" s="34"/>
      <c r="J12" s="36"/>
      <c r="K12" s="34"/>
      <c r="L12" s="34"/>
      <c r="M12" s="30"/>
    </row>
    <row r="13" spans="1:13" x14ac:dyDescent="0.25">
      <c r="A13" s="24"/>
      <c r="B13" s="31" t="s">
        <v>18</v>
      </c>
      <c r="C13" s="34" t="s">
        <v>17</v>
      </c>
      <c r="D13" s="37" t="s">
        <v>7</v>
      </c>
      <c r="E13" s="15"/>
      <c r="F13" s="38"/>
      <c r="G13" s="13" t="s">
        <v>27</v>
      </c>
      <c r="H13" s="34" t="s">
        <v>12</v>
      </c>
      <c r="I13" s="37" t="s">
        <v>7</v>
      </c>
      <c r="J13" s="38">
        <f>J15+J14</f>
        <v>0</v>
      </c>
      <c r="K13" s="34"/>
      <c r="L13" s="39"/>
      <c r="M13" s="30"/>
    </row>
    <row r="14" spans="1:13" x14ac:dyDescent="0.25">
      <c r="A14" s="24"/>
      <c r="B14" s="31" t="s">
        <v>22</v>
      </c>
      <c r="C14" s="34" t="s">
        <v>23</v>
      </c>
      <c r="D14" s="37" t="s">
        <v>7</v>
      </c>
      <c r="E14" s="16"/>
      <c r="F14" s="40"/>
      <c r="G14" s="13" t="s">
        <v>28</v>
      </c>
      <c r="H14" s="34" t="s">
        <v>9</v>
      </c>
      <c r="I14" s="37" t="s">
        <v>7</v>
      </c>
      <c r="J14" s="38">
        <f>_xlfn.FLOOR.MATH(J15/4*3)</f>
        <v>0</v>
      </c>
      <c r="K14" s="34"/>
      <c r="L14" s="39"/>
      <c r="M14" s="30"/>
    </row>
    <row r="15" spans="1:13" x14ac:dyDescent="0.25">
      <c r="A15" s="24"/>
      <c r="B15" s="31"/>
      <c r="C15" s="34"/>
      <c r="D15" s="35"/>
      <c r="E15" s="11"/>
      <c r="F15" s="40"/>
      <c r="G15" s="13" t="s">
        <v>29</v>
      </c>
      <c r="H15" s="34" t="s">
        <v>2</v>
      </c>
      <c r="I15" s="37" t="s">
        <v>7</v>
      </c>
      <c r="J15" s="38">
        <f>ROUND(E14*(2+3.14*3),0)</f>
        <v>0</v>
      </c>
      <c r="K15" s="34"/>
      <c r="L15" s="39"/>
      <c r="M15" s="30"/>
    </row>
    <row r="16" spans="1:13" ht="30" customHeight="1" x14ac:dyDescent="0.25">
      <c r="A16" s="24"/>
      <c r="B16" s="31"/>
      <c r="C16" s="34"/>
      <c r="D16" s="35"/>
      <c r="E16" s="11"/>
      <c r="F16" s="40"/>
      <c r="G16" s="13" t="s">
        <v>30</v>
      </c>
      <c r="H16" s="34" t="s">
        <v>5</v>
      </c>
      <c r="I16" s="37" t="s">
        <v>7</v>
      </c>
      <c r="J16" s="36">
        <f>ROUND(0.8+((E14-3.5)*0.08462),2)</f>
        <v>0.5</v>
      </c>
      <c r="K16" s="34"/>
      <c r="L16" s="58" t="s">
        <v>41</v>
      </c>
      <c r="M16" s="30"/>
    </row>
    <row r="17" spans="1:13" x14ac:dyDescent="0.25">
      <c r="A17" s="24"/>
      <c r="B17" s="31"/>
      <c r="C17" s="34"/>
      <c r="D17" s="35"/>
      <c r="E17" s="11"/>
      <c r="F17" s="40"/>
      <c r="G17" s="13" t="s">
        <v>31</v>
      </c>
      <c r="H17" s="34" t="s">
        <v>14</v>
      </c>
      <c r="I17" s="37" t="s">
        <v>7</v>
      </c>
      <c r="J17" s="38">
        <f>J18-J15</f>
        <v>0</v>
      </c>
      <c r="K17" s="34"/>
      <c r="L17" s="39"/>
      <c r="M17" s="30"/>
    </row>
    <row r="18" spans="1:13" x14ac:dyDescent="0.25">
      <c r="A18" s="24"/>
      <c r="B18" s="31"/>
      <c r="C18" s="34"/>
      <c r="D18" s="35"/>
      <c r="E18" s="11"/>
      <c r="F18" s="40"/>
      <c r="G18" s="13" t="s">
        <v>16</v>
      </c>
      <c r="H18" s="34" t="s">
        <v>15</v>
      </c>
      <c r="I18" s="37" t="s">
        <v>7</v>
      </c>
      <c r="J18" s="38">
        <f>(E13+J15+J25)/3</f>
        <v>0</v>
      </c>
      <c r="K18" s="34"/>
      <c r="L18" s="39"/>
      <c r="M18" s="30"/>
    </row>
    <row r="19" spans="1:13" x14ac:dyDescent="0.25">
      <c r="A19" s="41"/>
      <c r="B19" s="42"/>
      <c r="C19" s="43"/>
      <c r="D19" s="44"/>
      <c r="E19" s="45"/>
      <c r="F19" s="46"/>
      <c r="G19" s="47"/>
      <c r="H19" s="43"/>
      <c r="I19" s="43"/>
      <c r="J19" s="48"/>
      <c r="K19" s="43"/>
      <c r="L19" s="43"/>
      <c r="M19" s="49"/>
    </row>
    <row r="20" spans="1:13" ht="9.6" customHeight="1" x14ac:dyDescent="0.25">
      <c r="A20" s="24"/>
      <c r="B20" s="7"/>
      <c r="C20" s="8"/>
      <c r="D20" s="9"/>
      <c r="E20" s="8"/>
      <c r="F20" s="8"/>
      <c r="G20" s="10"/>
      <c r="H20" s="8"/>
      <c r="I20" s="8"/>
      <c r="J20" s="14"/>
      <c r="K20" s="8"/>
      <c r="L20" s="8"/>
      <c r="M20" s="30"/>
    </row>
    <row r="21" spans="1:13" x14ac:dyDescent="0.25">
      <c r="A21" s="24"/>
      <c r="B21" s="31"/>
      <c r="C21" s="50" t="s">
        <v>38</v>
      </c>
      <c r="D21" s="33"/>
      <c r="E21" s="32"/>
      <c r="F21" s="34"/>
      <c r="G21" s="12"/>
      <c r="H21" s="57" t="s">
        <v>37</v>
      </c>
      <c r="I21" s="57"/>
      <c r="J21" s="57"/>
      <c r="K21" s="34"/>
      <c r="L21" s="34"/>
      <c r="M21" s="30"/>
    </row>
    <row r="22" spans="1:13" x14ac:dyDescent="0.25">
      <c r="A22" s="24"/>
      <c r="B22" s="31"/>
      <c r="C22" s="34"/>
      <c r="D22" s="35"/>
      <c r="E22" s="34"/>
      <c r="F22" s="34"/>
      <c r="G22" s="12"/>
      <c r="H22" s="34"/>
      <c r="I22" s="34"/>
      <c r="J22" s="36"/>
      <c r="K22" s="34"/>
      <c r="L22" s="34"/>
      <c r="M22" s="30"/>
    </row>
    <row r="23" spans="1:13" x14ac:dyDescent="0.25">
      <c r="A23" s="24"/>
      <c r="B23" s="31" t="s">
        <v>18</v>
      </c>
      <c r="C23" s="34" t="s">
        <v>17</v>
      </c>
      <c r="D23" s="37" t="s">
        <v>7</v>
      </c>
      <c r="E23" s="63">
        <f>E13</f>
        <v>0</v>
      </c>
      <c r="F23" s="38"/>
      <c r="G23" s="13" t="s">
        <v>32</v>
      </c>
      <c r="H23" s="34" t="s">
        <v>12</v>
      </c>
      <c r="I23" s="37" t="s">
        <v>7</v>
      </c>
      <c r="J23" s="38">
        <f>J25+J24</f>
        <v>0</v>
      </c>
      <c r="K23" s="34"/>
      <c r="L23" s="39"/>
      <c r="M23" s="30"/>
    </row>
    <row r="24" spans="1:13" x14ac:dyDescent="0.25">
      <c r="A24" s="24"/>
      <c r="B24" s="31" t="s">
        <v>24</v>
      </c>
      <c r="C24" s="34" t="s">
        <v>25</v>
      </c>
      <c r="D24" s="37" t="s">
        <v>7</v>
      </c>
      <c r="E24" s="16"/>
      <c r="F24" s="40"/>
      <c r="G24" s="13" t="s">
        <v>33</v>
      </c>
      <c r="H24" s="34" t="s">
        <v>9</v>
      </c>
      <c r="I24" s="37" t="s">
        <v>7</v>
      </c>
      <c r="J24" s="38">
        <f>_xlfn.FLOOR.MATH(J25/4*3)</f>
        <v>0</v>
      </c>
      <c r="K24" s="34"/>
      <c r="L24" s="39"/>
      <c r="M24" s="30"/>
    </row>
    <row r="25" spans="1:13" x14ac:dyDescent="0.25">
      <c r="A25" s="24"/>
      <c r="B25" s="31"/>
      <c r="C25" s="34"/>
      <c r="D25" s="35"/>
      <c r="E25" s="11"/>
      <c r="F25" s="40"/>
      <c r="G25" s="13" t="s">
        <v>34</v>
      </c>
      <c r="H25" s="34" t="s">
        <v>2</v>
      </c>
      <c r="I25" s="37" t="s">
        <v>7</v>
      </c>
      <c r="J25" s="38">
        <f>ROUND(E24*(2+3.14*3),0)</f>
        <v>0</v>
      </c>
      <c r="K25" s="34"/>
      <c r="L25" s="39"/>
      <c r="M25" s="30"/>
    </row>
    <row r="26" spans="1:13" ht="30" customHeight="1" x14ac:dyDescent="0.25">
      <c r="A26" s="24"/>
      <c r="B26" s="31"/>
      <c r="C26" s="34"/>
      <c r="D26" s="35"/>
      <c r="E26" s="11"/>
      <c r="F26" s="40"/>
      <c r="G26" s="13" t="s">
        <v>35</v>
      </c>
      <c r="H26" s="34" t="s">
        <v>5</v>
      </c>
      <c r="I26" s="37" t="s">
        <v>7</v>
      </c>
      <c r="J26" s="36">
        <f>ROUND(0.8+((E24-3.5)*0.08462),2)</f>
        <v>0.5</v>
      </c>
      <c r="K26" s="34"/>
      <c r="L26" s="58" t="s">
        <v>41</v>
      </c>
      <c r="M26" s="30"/>
    </row>
    <row r="27" spans="1:13" x14ac:dyDescent="0.25">
      <c r="A27" s="24"/>
      <c r="B27" s="31"/>
      <c r="C27" s="34"/>
      <c r="D27" s="35"/>
      <c r="E27" s="11"/>
      <c r="F27" s="40"/>
      <c r="G27" s="13" t="s">
        <v>36</v>
      </c>
      <c r="H27" s="34" t="s">
        <v>14</v>
      </c>
      <c r="I27" s="37" t="s">
        <v>7</v>
      </c>
      <c r="J27" s="38">
        <f>J28-J25</f>
        <v>0</v>
      </c>
      <c r="K27" s="34"/>
      <c r="L27" s="39"/>
      <c r="M27" s="30"/>
    </row>
    <row r="28" spans="1:13" x14ac:dyDescent="0.25">
      <c r="A28" s="24"/>
      <c r="B28" s="31"/>
      <c r="C28" s="34"/>
      <c r="D28" s="35"/>
      <c r="E28" s="11"/>
      <c r="F28" s="40"/>
      <c r="G28" s="13" t="s">
        <v>16</v>
      </c>
      <c r="H28" s="34" t="s">
        <v>15</v>
      </c>
      <c r="I28" s="37" t="s">
        <v>7</v>
      </c>
      <c r="J28" s="38">
        <f>(E23+J15+J25)/3</f>
        <v>0</v>
      </c>
      <c r="K28" s="34"/>
      <c r="L28" s="39"/>
      <c r="M28" s="30"/>
    </row>
    <row r="29" spans="1:13" x14ac:dyDescent="0.25">
      <c r="A29" s="41"/>
      <c r="B29" s="42"/>
      <c r="C29" s="43"/>
      <c r="D29" s="44"/>
      <c r="E29" s="45"/>
      <c r="F29" s="46"/>
      <c r="G29" s="47"/>
      <c r="H29" s="43"/>
      <c r="I29" s="43"/>
      <c r="J29" s="48"/>
      <c r="K29" s="43"/>
      <c r="L29" s="43"/>
      <c r="M29" s="49"/>
    </row>
  </sheetData>
  <sheetProtection algorithmName="SHA-512" hashValue="uqc6Ndoo89QC2eh5S/dtiT/YqLZl52raU7g4stQKZXJBtIR1MO/reX0wInzMSMFmADMc7S06ZWERb3t8so/rcQ==" saltValue="R5eY77d6C1hR78vT9TLkTw==" spinCount="100000" sheet="1" objects="1" scenarios="1"/>
  <mergeCells count="4">
    <mergeCell ref="C2:E2"/>
    <mergeCell ref="H11:J11"/>
    <mergeCell ref="H21:J21"/>
    <mergeCell ref="I2:K2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due pezzi</vt:lpstr>
      <vt:lpstr>tre pezzi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Poratelli</dc:creator>
  <cp:lastModifiedBy>Alberto</cp:lastModifiedBy>
  <cp:lastPrinted>2020-02-17T17:12:29Z</cp:lastPrinted>
  <dcterms:created xsi:type="dcterms:W3CDTF">2019-10-26T19:44:01Z</dcterms:created>
  <dcterms:modified xsi:type="dcterms:W3CDTF">2020-04-23T12:56:49Z</dcterms:modified>
</cp:coreProperties>
</file>